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<sst xmlns="http://schemas.openxmlformats.org/spreadsheetml/2006/main" count="5" uniqueCount="5">
  <si>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</t>
  </si>
  <si>
    <t>w</t>
  </si>
  <si>
    <t>P</t>
  </si>
  <si>
    <t>Курс долл/руб</t>
  </si>
  <si>
    <t>Фаза Луны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</si>
</sst>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Лист1!$A$1:$A$11</c:f>
              <c:numCache/>
            </c:numRef>
          </c:xVal>
          <c:yVal>
            <c:numRef>
              <c:f>Лист1!$B$1:$B$11</c:f>
              <c:numCache/>
            </c:numRef>
          </c:yVal>
          <c:smooth val="0"/>
        </c:ser>
        <c:axId val="67067935"/>
        <c:axId val="66740504"/>
      </c:scatterChart>
      <c:valAx>
        <c:axId val="670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0504"/>
        <c:crosses val="autoZero"/>
        <c:crossBetween val="midCat"/>
        <c:dispUnits/>
      </c:valAx>
      <c:valAx>
        <c:axId val="66740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679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21</xdr:row>
      <xdr:rowOff>19050</xdr:rowOff>
    </xdr:from>
    <xdr:to>
      <xdr:col>13</xdr:col>
      <xdr:colOff>504825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5419725" y="3419475"/>
        <a:ext cx="61912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16.375" style="0" customWidth="1"/>
    <col min="2" max="2" width="16.125" style="0" customWidth="1"/>
    <col min="3" max="3" width="20.875" style="0" customWidth="1"/>
    <col min="8" max="8" width="11.375" style="0" bestFit="1" customWidth="1"/>
  </cols>
  <sheetData>
    <row r="1" spans="1:9" ht="12.75">
      <c r="A1">
        <v>67.993</v>
      </c>
      <c r="B1">
        <v>0</v>
      </c>
      <c r="D1">
        <f>A1-$A$12</f>
        <v>3.0680909090909125</v>
      </c>
      <c r="E1">
        <f>B1-$B$12</f>
        <v>-0.259259259259259</v>
      </c>
      <c r="G1">
        <f>D1^2</f>
        <v>9.413181826446301</v>
      </c>
      <c r="H1">
        <f>E1^2</f>
        <v>0.06721536351165969</v>
      </c>
      <c r="I1">
        <f>D1*E1</f>
        <v>-0.7954309764309766</v>
      </c>
    </row>
    <row r="2" spans="1:9" ht="12.75">
      <c r="A2">
        <v>66.6</v>
      </c>
      <c r="B2">
        <v>0.037037037037037035</v>
      </c>
      <c r="D2">
        <f aca="true" t="shared" si="0" ref="D2:D11">A2-$A$12</f>
        <v>1.6750909090909119</v>
      </c>
      <c r="E2">
        <f aca="true" t="shared" si="1" ref="E2:E11">B2-$B$12</f>
        <v>-0.222222222222222</v>
      </c>
      <c r="G2">
        <f aca="true" t="shared" si="2" ref="G2:G11">D2^2</f>
        <v>2.8059295537190176</v>
      </c>
      <c r="H2">
        <f aca="true" t="shared" si="3" ref="H2:H11">E2^2</f>
        <v>0.04938271604938261</v>
      </c>
      <c r="I2">
        <f aca="true" t="shared" si="4" ref="I2:I11">D2*E2</f>
        <v>-0.3722424242424245</v>
      </c>
    </row>
    <row r="3" spans="1:9" ht="12.75">
      <c r="A3">
        <v>66.985</v>
      </c>
      <c r="B3">
        <v>0.0740740740740741</v>
      </c>
      <c r="D3">
        <f t="shared" si="0"/>
        <v>2.060090909090917</v>
      </c>
      <c r="E3">
        <f t="shared" si="1"/>
        <v>-0.18518518518518493</v>
      </c>
      <c r="G3">
        <f t="shared" si="2"/>
        <v>4.243974553719041</v>
      </c>
      <c r="H3">
        <f t="shared" si="3"/>
        <v>0.034293552812071235</v>
      </c>
      <c r="I3">
        <f t="shared" si="4"/>
        <v>-0.38149831649831745</v>
      </c>
    </row>
    <row r="4" spans="1:9" ht="12.75">
      <c r="A4">
        <v>65.86</v>
      </c>
      <c r="B4">
        <v>0.185185185185185</v>
      </c>
      <c r="D4">
        <f t="shared" si="0"/>
        <v>0.935090909090917</v>
      </c>
      <c r="E4">
        <f t="shared" si="1"/>
        <v>-0.07407407407407401</v>
      </c>
      <c r="G4">
        <f t="shared" si="2"/>
        <v>0.8743950082644776</v>
      </c>
      <c r="H4">
        <f t="shared" si="3"/>
        <v>0.005486968449931404</v>
      </c>
      <c r="I4">
        <f t="shared" si="4"/>
        <v>-0.0692659932659938</v>
      </c>
    </row>
    <row r="5" spans="1:9" ht="12.75">
      <c r="A5">
        <v>65.445</v>
      </c>
      <c r="B5">
        <v>0.222222222222222</v>
      </c>
      <c r="D5">
        <f t="shared" si="0"/>
        <v>0.5200909090909107</v>
      </c>
      <c r="E5">
        <f t="shared" si="1"/>
        <v>-0.037037037037037035</v>
      </c>
      <c r="G5">
        <f t="shared" si="2"/>
        <v>0.27049455371900993</v>
      </c>
      <c r="H5">
        <f t="shared" si="3"/>
        <v>0.0013717421124828531</v>
      </c>
      <c r="I5">
        <f t="shared" si="4"/>
        <v>-0.01926262626262632</v>
      </c>
    </row>
    <row r="6" spans="1:9" ht="12.75">
      <c r="A6">
        <v>65.25</v>
      </c>
      <c r="B6">
        <v>0.259259259259259</v>
      </c>
      <c r="D6">
        <f t="shared" si="0"/>
        <v>0.32509090909091753</v>
      </c>
      <c r="E6">
        <f t="shared" si="1"/>
        <v>0</v>
      </c>
      <c r="G6">
        <f t="shared" si="2"/>
        <v>0.10568409917355921</v>
      </c>
      <c r="H6">
        <f t="shared" si="3"/>
        <v>0</v>
      </c>
      <c r="I6">
        <f t="shared" si="4"/>
        <v>0</v>
      </c>
    </row>
    <row r="7" spans="1:9" ht="12.75">
      <c r="A7">
        <v>65.27</v>
      </c>
      <c r="B7">
        <v>0.296296296296296</v>
      </c>
      <c r="D7">
        <f t="shared" si="0"/>
        <v>0.34509090909091356</v>
      </c>
      <c r="E7">
        <f t="shared" si="1"/>
        <v>0.03703703703703698</v>
      </c>
      <c r="G7">
        <f t="shared" si="2"/>
        <v>0.11908773553719317</v>
      </c>
      <c r="H7">
        <f t="shared" si="3"/>
        <v>0.001371742112482849</v>
      </c>
      <c r="I7">
        <f t="shared" si="4"/>
        <v>0.012781144781144926</v>
      </c>
    </row>
    <row r="8" spans="1:9" ht="12.75">
      <c r="A8">
        <v>63.5</v>
      </c>
      <c r="B8">
        <v>0.333333333333333</v>
      </c>
      <c r="D8">
        <f t="shared" si="0"/>
        <v>-1.4249090909090825</v>
      </c>
      <c r="E8">
        <f t="shared" si="1"/>
        <v>0.07407407407407396</v>
      </c>
      <c r="G8">
        <f t="shared" si="2"/>
        <v>2.030365917355348</v>
      </c>
      <c r="H8">
        <f t="shared" si="3"/>
        <v>0.005486968449931396</v>
      </c>
      <c r="I8">
        <f t="shared" si="4"/>
        <v>-0.10554882154882075</v>
      </c>
    </row>
    <row r="9" spans="1:9" ht="12.75">
      <c r="A9">
        <v>63.184</v>
      </c>
      <c r="B9">
        <v>0.444444444444444</v>
      </c>
      <c r="D9">
        <f t="shared" si="0"/>
        <v>-1.740909090909085</v>
      </c>
      <c r="E9">
        <f t="shared" si="1"/>
        <v>0.18518518518518495</v>
      </c>
      <c r="G9">
        <f t="shared" si="2"/>
        <v>3.0307644628098966</v>
      </c>
      <c r="H9">
        <f t="shared" si="3"/>
        <v>0.03429355281207124</v>
      </c>
      <c r="I9">
        <f t="shared" si="4"/>
        <v>-0.3223905723905709</v>
      </c>
    </row>
    <row r="10" spans="1:9" ht="12.75">
      <c r="A10">
        <v>62.505</v>
      </c>
      <c r="B10">
        <v>0.481481481481481</v>
      </c>
      <c r="D10">
        <f t="shared" si="0"/>
        <v>-2.41990909090908</v>
      </c>
      <c r="E10">
        <f t="shared" si="1"/>
        <v>0.222222222222222</v>
      </c>
      <c r="G10">
        <f t="shared" si="2"/>
        <v>5.855960008264409</v>
      </c>
      <c r="H10">
        <f t="shared" si="3"/>
        <v>0.04938271604938261</v>
      </c>
      <c r="I10">
        <f t="shared" si="4"/>
        <v>-0.5377575757575728</v>
      </c>
    </row>
    <row r="11" spans="1:9" ht="12.75">
      <c r="A11">
        <v>61.582</v>
      </c>
      <c r="B11">
        <v>0.518518518518518</v>
      </c>
      <c r="D11">
        <f t="shared" si="0"/>
        <v>-3.3429090909090817</v>
      </c>
      <c r="E11">
        <f t="shared" si="1"/>
        <v>0.259259259259259</v>
      </c>
      <c r="G11">
        <f t="shared" si="2"/>
        <v>11.175041190082583</v>
      </c>
      <c r="H11">
        <f t="shared" si="3"/>
        <v>0.06721536351165969</v>
      </c>
      <c r="I11">
        <f t="shared" si="4"/>
        <v>-0.8666801346801315</v>
      </c>
    </row>
    <row r="12" spans="1:9" ht="12.75">
      <c r="A12">
        <f>SUM(A1:A11)/11</f>
        <v>64.92490909090908</v>
      </c>
      <c r="B12">
        <f>SUM(B1:B11)/11</f>
        <v>0.259259259259259</v>
      </c>
      <c r="G12">
        <f>SUM(G1:G11)/10</f>
        <v>3.9924878909090835</v>
      </c>
      <c r="H12">
        <f>SUM(H1:H11)/10</f>
        <v>0.03155006858710556</v>
      </c>
      <c r="I12" s="2">
        <f>SUM(I1:I11)/10</f>
        <v>-0.34572962962962894</v>
      </c>
    </row>
    <row r="15" spans="7:8" ht="12.75">
      <c r="G15" t="s">
        <v>0</v>
      </c>
      <c r="H15" s="2">
        <f>I12/(G12*H12)^0.5</f>
        <v>-0.9741248968803904</v>
      </c>
    </row>
    <row r="16" spans="7:8" ht="12.75">
      <c r="G16" t="s">
        <v>1</v>
      </c>
      <c r="H16">
        <f>LN((1+H15)/(1-H15))/2</f>
        <v>-2.1672996260390502</v>
      </c>
    </row>
    <row r="17" spans="7:8" ht="12.75">
      <c r="G17" t="s">
        <v>2</v>
      </c>
      <c r="H17" s="2">
        <f>1-2*(NORMSDIST(ABS(H16)*8^0.5)-0.5)</f>
        <v>8.785199234750962E-10</v>
      </c>
    </row>
    <row r="39" spans="1:3" ht="12.75">
      <c r="A39">
        <v>2015</v>
      </c>
      <c r="B39" t="s">
        <v>3</v>
      </c>
      <c r="C39" t="s">
        <v>4</v>
      </c>
    </row>
    <row r="40" spans="1:3" ht="12.75">
      <c r="A40" s="1">
        <v>42039</v>
      </c>
      <c r="B40">
        <v>67.993</v>
      </c>
      <c r="C40">
        <v>0</v>
      </c>
    </row>
    <row r="41" spans="1:3" ht="12.75">
      <c r="A41" s="1">
        <v>42040</v>
      </c>
      <c r="B41">
        <v>66.6</v>
      </c>
      <c r="C41">
        <v>0.037037037037037035</v>
      </c>
    </row>
    <row r="42" spans="1:3" ht="12.75">
      <c r="A42" s="1">
        <v>42041</v>
      </c>
      <c r="B42">
        <v>66.985</v>
      </c>
      <c r="C42">
        <v>0.0740740740740741</v>
      </c>
    </row>
    <row r="43" spans="1:3" ht="12.75">
      <c r="A43" s="1">
        <v>42044</v>
      </c>
      <c r="B43">
        <v>65.86</v>
      </c>
      <c r="C43">
        <v>0.185185185185185</v>
      </c>
    </row>
    <row r="44" spans="1:3" ht="12.75">
      <c r="A44" s="1">
        <v>42045</v>
      </c>
      <c r="B44">
        <v>65.445</v>
      </c>
      <c r="C44">
        <v>0.222222222222222</v>
      </c>
    </row>
    <row r="45" spans="1:3" ht="12.75">
      <c r="A45" s="1">
        <v>42046</v>
      </c>
      <c r="B45">
        <v>65.25</v>
      </c>
      <c r="C45">
        <v>0.259259259259259</v>
      </c>
    </row>
    <row r="46" spans="1:3" ht="12.75">
      <c r="A46" s="1">
        <v>42047</v>
      </c>
      <c r="B46">
        <v>65.27</v>
      </c>
      <c r="C46">
        <v>0.296296296296296</v>
      </c>
    </row>
    <row r="47" spans="1:3" ht="12.75">
      <c r="A47" s="1">
        <v>42048</v>
      </c>
      <c r="B47">
        <v>63.5</v>
      </c>
      <c r="C47">
        <v>0.333333333333333</v>
      </c>
    </row>
    <row r="48" spans="1:3" ht="12.75">
      <c r="A48" s="1">
        <v>42051</v>
      </c>
      <c r="B48">
        <v>63.184</v>
      </c>
      <c r="C48">
        <v>0.444444444444444</v>
      </c>
    </row>
    <row r="49" spans="1:3" ht="12.75">
      <c r="A49" s="1">
        <v>42052</v>
      </c>
      <c r="B49">
        <v>62.505</v>
      </c>
      <c r="C49">
        <v>0.481481481481481</v>
      </c>
    </row>
    <row r="50" spans="1:3" ht="12.75">
      <c r="A50" s="1">
        <v>42053</v>
      </c>
      <c r="B50">
        <v>61.582</v>
      </c>
      <c r="C50">
        <v>0.518518518518518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2015-03-31T16:07:43Z</dcterms:created>
  <dcterms:modified xsi:type="dcterms:W3CDTF">2015-04-01T05:08:01Z</dcterms:modified>
  <cp:category/>
  <cp:version/>
  <cp:contentType/>
  <cp:contentStatus/>
</cp:coreProperties>
</file>